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60" windowWidth="15945" windowHeight="10890" activeTab="1"/>
  </bookViews>
  <sheets>
    <sheet name="Таб 2" sheetId="1" r:id="rId1"/>
    <sheet name="Таб 3" sheetId="2" r:id="rId2"/>
  </sheets>
  <definedNames>
    <definedName name="_xlnm.Print_Titles" localSheetId="0">'Таб 2'!$2:$4</definedName>
    <definedName name="_xlnm.Print_Titles" localSheetId="1">'Таб 3'!$3:$6</definedName>
  </definedNames>
  <calcPr fullCalcOnLoad="1" fullPrecision="0"/>
</workbook>
</file>

<file path=xl/sharedStrings.xml><?xml version="1.0" encoding="utf-8"?>
<sst xmlns="http://schemas.openxmlformats.org/spreadsheetml/2006/main" count="95" uniqueCount="52">
  <si>
    <t>№ п/п</t>
  </si>
  <si>
    <t>Код ОКПД2</t>
  </si>
  <si>
    <t>Значение №2</t>
  </si>
  <si>
    <t>Значение №3</t>
  </si>
  <si>
    <t>Технические характеристики (марка, ГОСТ,ТУ, сорт, размер)</t>
  </si>
  <si>
    <t>Источник,  №, дата</t>
  </si>
  <si>
    <t>Источник, №, дата</t>
  </si>
  <si>
    <t>Наименование продукции (работы, услуги)</t>
  </si>
  <si>
    <t>2. Характеристика продукции, источники ценовой информации и корректировка на конкретные параметры закупки</t>
  </si>
  <si>
    <t xml:space="preserve">Значение №1 </t>
  </si>
  <si>
    <t>Зам. главного врача по экономическим вопросам</t>
  </si>
  <si>
    <t xml:space="preserve">Цена, руб. </t>
  </si>
  <si>
    <t>Цена, руб.</t>
  </si>
  <si>
    <t>Итого по КП</t>
  </si>
  <si>
    <t>Значение №4</t>
  </si>
  <si>
    <r>
      <t>К</t>
    </r>
    <r>
      <rPr>
        <vertAlign val="subscript"/>
        <sz val="10"/>
        <rFont val="Times New Roman"/>
        <family val="1"/>
      </rPr>
      <t xml:space="preserve">1 </t>
    </r>
  </si>
  <si>
    <r>
      <t>К</t>
    </r>
    <r>
      <rPr>
        <vertAlign val="subscript"/>
        <sz val="10"/>
        <rFont val="Times New Roman"/>
        <family val="1"/>
      </rPr>
      <t>2</t>
    </r>
    <r>
      <rPr>
        <sz val="10"/>
        <rFont val="Times New Roman"/>
        <family val="1"/>
      </rPr>
      <t xml:space="preserve"> </t>
    </r>
  </si>
  <si>
    <r>
      <t>К</t>
    </r>
    <r>
      <rPr>
        <vertAlign val="subscript"/>
        <sz val="10"/>
        <rFont val="Times New Roman"/>
        <family val="1"/>
      </rPr>
      <t>3</t>
    </r>
    <r>
      <rPr>
        <sz val="10"/>
        <rFont val="Times New Roman"/>
        <family val="1"/>
      </rPr>
      <t xml:space="preserve"> </t>
    </r>
  </si>
  <si>
    <r>
      <t>К</t>
    </r>
    <r>
      <rPr>
        <vertAlign val="subscript"/>
        <sz val="10"/>
        <rFont val="Times New Roman"/>
        <family val="1"/>
      </rPr>
      <t>4</t>
    </r>
    <r>
      <rPr>
        <sz val="10"/>
        <rFont val="Times New Roman"/>
        <family val="1"/>
      </rPr>
      <t xml:space="preserve"> </t>
    </r>
  </si>
  <si>
    <r>
      <t>К</t>
    </r>
    <r>
      <rPr>
        <vertAlign val="subscript"/>
        <sz val="10"/>
        <rFont val="Times New Roman"/>
        <family val="1"/>
      </rPr>
      <t>1</t>
    </r>
    <r>
      <rPr>
        <sz val="10"/>
        <rFont val="Times New Roman"/>
        <family val="1"/>
      </rPr>
      <t>- не требуется. Стоимость указана за 1 единицу.</t>
    </r>
  </si>
  <si>
    <r>
      <t>К</t>
    </r>
    <r>
      <rPr>
        <vertAlign val="subscript"/>
        <sz val="10"/>
        <rFont val="Times New Roman"/>
        <family val="1"/>
      </rPr>
      <t>2</t>
    </r>
    <r>
      <rPr>
        <sz val="10"/>
        <rFont val="Times New Roman"/>
        <family val="1"/>
      </rPr>
      <t xml:space="preserve"> - не требуется. Цена включает все расходы</t>
    </r>
  </si>
  <si>
    <r>
      <t>К</t>
    </r>
    <r>
      <rPr>
        <vertAlign val="subscript"/>
        <sz val="10"/>
        <rFont val="Times New Roman"/>
        <family val="1"/>
      </rPr>
      <t>4</t>
    </r>
    <r>
      <rPr>
        <sz val="10"/>
        <rFont val="Times New Roman"/>
        <family val="1"/>
      </rPr>
      <t xml:space="preserve"> - не требуется. Нет цен со сроком давности более 6-ти месяцев.</t>
    </r>
  </si>
  <si>
    <t xml:space="preserve">Количество, мес. </t>
  </si>
  <si>
    <t>Начальная (максимальная) цена в месяц,
руб.</t>
  </si>
  <si>
    <t>Начальная (максимальная) цена,
руб.</t>
  </si>
  <si>
    <t>Значение №5</t>
  </si>
  <si>
    <t>А.В. Гусакова</t>
  </si>
  <si>
    <t xml:space="preserve">Инспектор по производственным вопросам </t>
  </si>
  <si>
    <t>Ю.А. Белова</t>
  </si>
  <si>
    <r>
      <t>К</t>
    </r>
    <r>
      <rPr>
        <vertAlign val="subscript"/>
        <sz val="10"/>
        <rFont val="Times New Roman"/>
        <family val="1"/>
      </rPr>
      <t>3</t>
    </r>
    <r>
      <rPr>
        <sz val="10"/>
        <rFont val="Times New Roman"/>
        <family val="1"/>
      </rPr>
      <t xml:space="preserve"> - не требуется. Оплата в течение 60 (Шестьдесят) календарных дней с даты оказания услуг, после подписания акта сдачи- приемки работ и получения всех документов счёта, счета-фактуры, акта сдачи-приемки работ, путем перечисления денежных средств на расчетный счет Исполнителя
</t>
    </r>
  </si>
  <si>
    <t>Наименование услуги</t>
  </si>
  <si>
    <t xml:space="preserve">сплит-система </t>
  </si>
  <si>
    <t xml:space="preserve">доставка </t>
  </si>
  <si>
    <t>КП №0704/01 от 24.05.2022</t>
  </si>
  <si>
    <t>ООО "ТОЧНО СНАБ" ИНН 6311171017</t>
  </si>
  <si>
    <t>КП №18 от 15.05.2022</t>
  </si>
  <si>
    <t>ООО "Микро-Климат" ИНН 7719797677</t>
  </si>
  <si>
    <t>ИП Беляев Павел Петрович ИНН 631814273950</t>
  </si>
  <si>
    <t>КП №б/н от 14.05.2022</t>
  </si>
  <si>
    <t>ООО "Эльконд" ИНН 6319186738</t>
  </si>
  <si>
    <t>КП №12 от 12.05.2022</t>
  </si>
  <si>
    <t xml:space="preserve">ООО ТТЦ "Солитон" ИНН 6319028851 </t>
  </si>
  <si>
    <t>КП №2-05 от 18.05.2022</t>
  </si>
  <si>
    <t>доставка до г. Сызрань</t>
  </si>
  <si>
    <t>шт</t>
  </si>
  <si>
    <t>усл</t>
  </si>
  <si>
    <t xml:space="preserve">
Приобретение и монтаж новой сплит-системы по адресу г. Сызрань ул Октябрьская 3, длина трассы до 10 м. Предусмотреть декоративные кабель-каналы для трассы и кабеля питания, защитную решётку для наружного блока. 
 Технические требования:
Холодопроизводительность, кВт 7.0
Потребляемая мощность на охлаждение, кВт 2.222
Теплодопроизводительность, кВт 7.1
Потребляемая мощность на обогрев, кВт 2.112
Энергоэффективность (EER) 3.15
Расход воздуха, м3/ч 1050
Уровень шума внутреннего блока (мин.), дБ(А) 31
Уровень шума внутреннего блока (макс.), дБ(А) 40
Уровень шума наружного блока, дБ(А) 55
Вес внутреннего блока, кг 12.0
Вес наружного блока, кг 46.0
Габариты внутреннего блока Ш×Г×В, мм 900х310х225
Габариты наружного блока Ш×Г×В, мм 825х655х310
Напряжение питания: В, ф, Гц 220-240 В, 1 ф, 50 Гц
Рабочий ток, А 10.1
Диаметр труб (жидкость) 6.35 (1/4)
Диаметр труб (газ) 12.7 (1/2)
Диаметр дренажа 16
Гарантированный диапазон наружных температур: охлаждение  +18 … +43°C
Гарантированный диапазон наружных температур: обогрев  -7 … +30°C
Максимальная длина магистрали, м 25
Максимальный перепад высот, м 10
Функция ионизации Наличие
Функциясамоочистки наличие
Функцияавторестарт наличие
Функция самодиагностики наличие
Функцияантигрибковая  наличие
</t>
  </si>
  <si>
    <t xml:space="preserve">Приобретение и монтаж новой сплит-системы по адресу г. Сызрань ул Октябрьская 3, длина трассы до 10 м. Предусмотреть декоративные кабель-каналы для трассы и кабеля питания.               Технические требования:
Холодопроизводительность, кВт 2.65
Потребляемая мощность на охлаждение, кВт 0.788
Теплодопроизводительность, кВт 2.7
Потребляемая мощность на обогрев, кВт 0.715
Энергоэффективность (EER) 3.36
Расход воздуха, м3/ч 450
Уровень шума внутреннего блока (мин.), дБ(А) 24
Уровень шума внутреннего блока (макс.), дБ(А) 33
Уровень шума наружного блока, дБ(А) 50
Вес внутреннего блока, кг 8.5
Вес наружного блока, кг 21.0
Габариты внутреннего блока Ш×Г×В, мм 690х283х199
Габариты наружного блока Ш×Г×В, мм 665х280х420
Напряжение питания: В, ф, Гц 220-240 В, 1 ф, 50 Гц
Рабочий ток, А 3.58
Диаметр труб (жидкость) 6.35 (1/4)
Диаметр труб (газ) 9.52 (3/8)
Диаметр дренажа 16
Гарантированный диапазон наружных температур: охлаждение  +18 … +43°C
Гарантированный диапазон наружных температур: обогрев  -7 … +30°C
Максимальная длина магистрали, м 20
Максимальный перепад высот, м 8
Функция ионизации наличие
Функциясамоочистки наличие
Функцияавторестарт наличие
Функция самодиагностики наличие
Функцияантигрибковая  наличие
</t>
  </si>
  <si>
    <t>29.23.12.150</t>
  </si>
  <si>
    <t>53.20.11</t>
  </si>
  <si>
    <t>Единица измерения</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</si>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</sst>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00"/>
  </numFmts>
  <fonts count="55">
    <font>
      <sz val="10"/>
      <name val="Arial Cyr"/>
      <family val="0"/>
    </font>
    <font>
      <sz val="11"/>
      <color indexed="8"/>
      <name val="Calibri"/>
      <family val="2"/>
    </font>
    <font>
      <sz val="10"/>
      <name val="Arial"/>
      <family val="2"/>
    </font>
    <font>
      <sz val="10"/>
      <name val="MS Sans Serif"/>
      <family val="2"/>
    </font>
    <font>
      <sz val="8"/>
      <name val="Arial"/>
      <family val="2"/>
    </font>
    <font>
      <sz val="14"/>
      <name val="Times New Roman"/>
      <family val="1"/>
    </font>
    <font>
      <b/>
      <sz val="10"/>
      <name val="Times New Roman"/>
      <family val="1"/>
    </font>
    <font>
      <sz val="10"/>
      <name val="Times New Roman"/>
      <family val="1"/>
    </font>
    <font>
      <sz val="9"/>
      <name val="Times New Roman"/>
      <family val="1"/>
    </font>
    <font>
      <vertAlign val="subscript"/>
      <sz val="10"/>
      <name val="Times New Roman"/>
      <family val="1"/>
    </font>
    <font>
      <i/>
      <sz val="10"/>
      <name val="Times New Roman"/>
      <family val="1"/>
    </font>
    <font>
      <sz val="11"/>
      <name val="Times New Roman"/>
      <family val="1"/>
    </font>
    <font>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right/>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4" fillId="20" borderId="1">
      <alignment horizontal="left"/>
      <protection/>
    </xf>
    <xf numFmtId="4" fontId="4" fillId="0" borderId="2" applyNumberFormat="0" applyProtection="0">
      <alignment horizontal="right" vertical="center"/>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3" applyNumberFormat="0" applyAlignment="0" applyProtection="0"/>
    <xf numFmtId="0" fontId="37" fillId="28" borderId="4" applyNumberFormat="0" applyAlignment="0" applyProtection="0"/>
    <xf numFmtId="0" fontId="38" fillId="28" borderId="3"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3" fillId="0" borderId="0">
      <alignment/>
      <protection/>
    </xf>
    <xf numFmtId="0" fontId="34" fillId="0" borderId="0">
      <alignment/>
      <protection/>
    </xf>
    <xf numFmtId="0" fontId="2" fillId="0" borderId="0">
      <alignment/>
      <protection/>
    </xf>
    <xf numFmtId="0" fontId="2" fillId="0" borderId="0">
      <alignment/>
      <protection/>
    </xf>
    <xf numFmtId="0" fontId="34" fillId="0" borderId="0">
      <alignment/>
      <protection/>
    </xf>
    <xf numFmtId="0" fontId="47"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5" fillId="0" borderId="0">
      <alignment/>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73">
    <xf numFmtId="0" fontId="0" fillId="0" borderId="0" xfId="0" applyAlignment="1">
      <alignment/>
    </xf>
    <xf numFmtId="0" fontId="7" fillId="0" borderId="12" xfId="0"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Fill="1" applyBorder="1" applyAlignment="1">
      <alignment horizontal="center" vertical="center" wrapText="1"/>
    </xf>
    <xf numFmtId="1" fontId="7" fillId="0" borderId="0" xfId="0" applyNumberFormat="1" applyFont="1" applyBorder="1" applyAlignment="1">
      <alignment horizontal="left" vertical="center" wrapText="1"/>
    </xf>
    <xf numFmtId="0" fontId="7" fillId="0" borderId="0" xfId="0" applyFont="1" applyAlignment="1">
      <alignment horizontal="center" vertical="center" wrapText="1"/>
    </xf>
    <xf numFmtId="1" fontId="7" fillId="0" borderId="0" xfId="0" applyNumberFormat="1" applyFont="1" applyAlignment="1">
      <alignment horizontal="right" vertical="center"/>
    </xf>
    <xf numFmtId="1" fontId="6" fillId="0" borderId="0" xfId="0" applyNumberFormat="1" applyFont="1" applyBorder="1" applyAlignment="1">
      <alignment vertical="center"/>
    </xf>
    <xf numFmtId="1" fontId="6" fillId="2" borderId="13" xfId="0" applyNumberFormat="1" applyFont="1" applyFill="1" applyBorder="1" applyAlignment="1">
      <alignment horizontal="center" vertical="center" wrapText="1"/>
    </xf>
    <xf numFmtId="1" fontId="6" fillId="2" borderId="14" xfId="0" applyNumberFormat="1" applyFont="1" applyFill="1" applyBorder="1" applyAlignment="1" applyProtection="1">
      <alignment horizontal="center" vertical="center" wrapText="1"/>
      <protection locked="0"/>
    </xf>
    <xf numFmtId="0" fontId="53" fillId="0" borderId="12" xfId="0" applyFont="1" applyFill="1" applyBorder="1" applyAlignment="1">
      <alignment horizontal="center" vertical="center"/>
    </xf>
    <xf numFmtId="0" fontId="54" fillId="34" borderId="12" xfId="0"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1" fontId="7"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4" fontId="7"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0" fontId="7" fillId="0" borderId="0" xfId="0" applyFont="1" applyBorder="1" applyAlignment="1">
      <alignment horizontal="center" vertical="center" wrapText="1"/>
    </xf>
    <xf numFmtId="0" fontId="7" fillId="2" borderId="14" xfId="0" applyFont="1" applyFill="1" applyBorder="1" applyAlignment="1" applyProtection="1">
      <alignment horizontal="center" vertical="center" wrapText="1"/>
      <protection locked="0"/>
    </xf>
    <xf numFmtId="1" fontId="7" fillId="2" borderId="12"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0" fontId="7" fillId="2" borderId="12" xfId="0" applyFont="1" applyFill="1" applyBorder="1" applyAlignment="1" applyProtection="1">
      <alignment horizontal="center" vertical="center" wrapText="1"/>
      <protection locked="0"/>
    </xf>
    <xf numFmtId="1" fontId="7" fillId="0" borderId="16"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0" fontId="7" fillId="35" borderId="12" xfId="0" applyFont="1" applyFill="1" applyBorder="1" applyAlignment="1">
      <alignment horizontal="center" vertical="center" wrapText="1"/>
    </xf>
    <xf numFmtId="0" fontId="7" fillId="35" borderId="15" xfId="0" applyFont="1" applyFill="1" applyBorder="1" applyAlignment="1">
      <alignment horizontal="center" vertical="center" wrapText="1"/>
    </xf>
    <xf numFmtId="1" fontId="7" fillId="0" borderId="15" xfId="0" applyNumberFormat="1" applyFont="1" applyBorder="1" applyAlignment="1">
      <alignment horizontal="center" vertical="center" wrapText="1"/>
    </xf>
    <xf numFmtId="0" fontId="54" fillId="34" borderId="17" xfId="0" applyFont="1" applyFill="1" applyBorder="1" applyAlignment="1">
      <alignment horizontal="center" vertical="center" wrapText="1"/>
    </xf>
    <xf numFmtId="0" fontId="7" fillId="0" borderId="12" xfId="0" applyFont="1" applyBorder="1" applyAlignment="1">
      <alignment horizontal="center" vertical="center"/>
    </xf>
    <xf numFmtId="1" fontId="10" fillId="0" borderId="0"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178" fontId="13" fillId="0" borderId="12" xfId="0" applyNumberFormat="1" applyFont="1" applyBorder="1" applyAlignment="1">
      <alignment horizontal="center" vertical="center" wrapText="1"/>
    </xf>
    <xf numFmtId="1" fontId="7" fillId="2" borderId="12"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1" fillId="0" borderId="0" xfId="0" applyFont="1" applyFill="1" applyBorder="1" applyAlignment="1">
      <alignment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2" fillId="0" borderId="0" xfId="0" applyFont="1" applyBorder="1" applyAlignment="1">
      <alignment vertical="top" wrapText="1"/>
    </xf>
    <xf numFmtId="171" fontId="7" fillId="0" borderId="12" xfId="69" applyFont="1" applyBorder="1" applyAlignment="1">
      <alignment horizontal="center" vertical="center" wrapText="1"/>
    </xf>
    <xf numFmtId="171" fontId="7" fillId="35" borderId="12" xfId="69" applyFont="1" applyFill="1" applyBorder="1" applyAlignment="1">
      <alignment horizontal="center" vertical="center" wrapText="1"/>
    </xf>
    <xf numFmtId="171" fontId="8" fillId="0" borderId="12" xfId="69" applyFont="1" applyBorder="1" applyAlignment="1">
      <alignment horizontal="center" vertical="center" wrapText="1"/>
    </xf>
    <xf numFmtId="0" fontId="12" fillId="0" borderId="12" xfId="0" applyFont="1" applyBorder="1" applyAlignment="1">
      <alignment horizontal="justify"/>
    </xf>
    <xf numFmtId="0" fontId="11" fillId="0" borderId="12" xfId="0" applyFont="1" applyBorder="1" applyAlignment="1">
      <alignment horizontal="left" vertical="top" wrapText="1"/>
    </xf>
    <xf numFmtId="0" fontId="12" fillId="0" borderId="17" xfId="0" applyFont="1" applyBorder="1" applyAlignment="1">
      <alignment horizontal="justify"/>
    </xf>
    <xf numFmtId="1" fontId="6" fillId="2" borderId="13" xfId="0" applyNumberFormat="1" applyFont="1" applyFill="1" applyBorder="1" applyAlignment="1">
      <alignment horizontal="center" vertical="center" wrapText="1"/>
    </xf>
    <xf numFmtId="0" fontId="7" fillId="2" borderId="15" xfId="0" applyNumberFormat="1" applyFont="1" applyFill="1" applyBorder="1" applyAlignment="1" applyProtection="1">
      <alignment horizontal="center" vertical="center" wrapText="1"/>
      <protection locked="0"/>
    </xf>
    <xf numFmtId="0" fontId="7" fillId="2" borderId="18" xfId="0" applyNumberFormat="1" applyFont="1" applyFill="1" applyBorder="1" applyAlignment="1" applyProtection="1">
      <alignment horizontal="center" vertical="center" wrapText="1"/>
      <protection locked="0"/>
    </xf>
    <xf numFmtId="0" fontId="7" fillId="2" borderId="16"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1" fontId="7" fillId="0" borderId="0" xfId="0" applyNumberFormat="1" applyFont="1" applyAlignment="1">
      <alignment horizontal="center" vertical="center" wrapText="1"/>
    </xf>
    <xf numFmtId="0" fontId="7" fillId="2" borderId="12" xfId="0" applyNumberFormat="1" applyFont="1" applyFill="1" applyBorder="1" applyAlignment="1" applyProtection="1">
      <alignment horizontal="center" vertical="center" wrapText="1"/>
      <protection locked="0"/>
    </xf>
    <xf numFmtId="1" fontId="10" fillId="0" borderId="0" xfId="0" applyNumberFormat="1" applyFont="1" applyBorder="1" applyAlignment="1">
      <alignment horizontal="center" vertical="center" wrapText="1"/>
    </xf>
    <xf numFmtId="1" fontId="7" fillId="0" borderId="0" xfId="0" applyNumberFormat="1" applyFont="1" applyBorder="1" applyAlignment="1">
      <alignment horizontal="left" vertical="center" wrapText="1"/>
    </xf>
    <xf numFmtId="0" fontId="7" fillId="0" borderId="0" xfId="0" applyFont="1" applyAlignment="1">
      <alignment horizontal="left"/>
    </xf>
    <xf numFmtId="1" fontId="7" fillId="35" borderId="0" xfId="0" applyNumberFormat="1" applyFont="1" applyFill="1" applyBorder="1" applyAlignment="1">
      <alignment horizontal="left" vertical="center" wrapText="1"/>
    </xf>
    <xf numFmtId="1" fontId="6" fillId="0" borderId="19" xfId="0" applyNumberFormat="1" applyFont="1" applyBorder="1" applyAlignment="1">
      <alignment horizontal="left" vertical="center" wrapText="1"/>
    </xf>
    <xf numFmtId="1" fontId="7" fillId="2" borderId="12"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1" fontId="7" fillId="2" borderId="20" xfId="0" applyNumberFormat="1" applyFont="1" applyFill="1" applyBorder="1" applyAlignment="1">
      <alignment horizontal="center" vertical="center" wrapText="1"/>
    </xf>
    <xf numFmtId="1" fontId="7" fillId="2" borderId="21" xfId="0" applyNumberFormat="1" applyFont="1" applyFill="1" applyBorder="1" applyAlignment="1">
      <alignment horizontal="center" vertical="center" wrapText="1"/>
    </xf>
    <xf numFmtId="1" fontId="7" fillId="2" borderId="22" xfId="0" applyNumberFormat="1" applyFont="1" applyFill="1" applyBorder="1" applyAlignment="1">
      <alignment horizontal="center" vertical="center" wrapText="1"/>
    </xf>
    <xf numFmtId="1" fontId="6" fillId="2" borderId="14" xfId="0" applyNumberFormat="1" applyFont="1" applyFill="1" applyBorder="1" applyAlignment="1">
      <alignment horizontal="center" vertical="center" wrapText="1"/>
    </xf>
    <xf numFmtId="1" fontId="6" fillId="2" borderId="13" xfId="0" applyNumberFormat="1" applyFont="1" applyFill="1" applyBorder="1" applyAlignment="1">
      <alignment horizontal="center" vertical="center" wrapText="1"/>
    </xf>
    <xf numFmtId="1" fontId="6" fillId="2" borderId="17" xfId="0" applyNumberFormat="1" applyFont="1" applyFill="1" applyBorder="1" applyAlignment="1">
      <alignment horizontal="center" vertical="center" wrapText="1"/>
    </xf>
    <xf numFmtId="2" fontId="6" fillId="2" borderId="14"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2" fontId="6" fillId="2" borderId="17" xfId="0" applyNumberFormat="1" applyFont="1" applyFill="1" applyBorder="1" applyAlignment="1">
      <alignment horizontal="center" vertical="center" wrapText="1"/>
    </xf>
    <xf numFmtId="2" fontId="6" fillId="2" borderId="12"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AH17"/>
  <sheetViews>
    <sheetView zoomScale="55" zoomScaleNormal="55" zoomScaleSheetLayoutView="75" zoomScalePageLayoutView="0" workbookViewId="0" topLeftCell="A1">
      <selection activeCell="B7" sqref="B7"/>
    </sheetView>
  </sheetViews>
  <sheetFormatPr defaultColWidth="9.00390625" defaultRowHeight="12.75"/>
  <cols>
    <col min="1" max="1" width="5.625" style="18" customWidth="1"/>
    <col min="2" max="2" width="11.875" style="18" customWidth="1"/>
    <col min="3" max="3" width="12.375" style="5" customWidth="1"/>
    <col min="4" max="4" width="73.75390625" style="5" customWidth="1"/>
    <col min="5" max="5" width="11.25390625" style="5" customWidth="1"/>
    <col min="6" max="6" width="12.625" style="5" customWidth="1"/>
    <col min="7" max="10" width="2.25390625" style="5" customWidth="1"/>
    <col min="11" max="11" width="12.75390625" style="5" customWidth="1"/>
    <col min="12" max="12" width="15.375" style="18" customWidth="1"/>
    <col min="13" max="16" width="2.25390625" style="5" customWidth="1"/>
    <col min="17" max="17" width="11.375" style="5" customWidth="1"/>
    <col min="18" max="18" width="14.75390625" style="18" customWidth="1"/>
    <col min="19" max="22" width="2.25390625" style="5" customWidth="1"/>
    <col min="23" max="23" width="12.625" style="5" customWidth="1"/>
    <col min="24" max="24" width="16.375" style="18" customWidth="1"/>
    <col min="25" max="28" width="2.25390625" style="5" customWidth="1"/>
    <col min="29" max="29" width="12.625" style="5" customWidth="1"/>
    <col min="30" max="30" width="15.00390625" style="18" customWidth="1"/>
    <col min="31" max="34" width="2.25390625" style="5" customWidth="1"/>
    <col min="35" max="16384" width="9.125" style="5" customWidth="1"/>
  </cols>
  <sheetData>
    <row r="1" spans="1:30" ht="24" customHeight="1">
      <c r="A1" s="58" t="s">
        <v>8</v>
      </c>
      <c r="B1" s="58"/>
      <c r="C1" s="58"/>
      <c r="D1" s="58"/>
      <c r="E1" s="58"/>
      <c r="F1" s="58"/>
      <c r="G1" s="58"/>
      <c r="H1" s="58"/>
      <c r="I1" s="58"/>
      <c r="J1" s="58"/>
      <c r="K1" s="58"/>
      <c r="L1" s="58"/>
      <c r="R1" s="5"/>
      <c r="X1" s="5"/>
      <c r="AD1" s="5"/>
    </row>
    <row r="2" spans="1:34" ht="21.75" customHeight="1">
      <c r="A2" s="59" t="s">
        <v>0</v>
      </c>
      <c r="B2" s="60" t="s">
        <v>30</v>
      </c>
      <c r="C2" s="59" t="s">
        <v>1</v>
      </c>
      <c r="D2" s="63" t="s">
        <v>4</v>
      </c>
      <c r="E2" s="48" t="s">
        <v>9</v>
      </c>
      <c r="F2" s="49"/>
      <c r="G2" s="49"/>
      <c r="H2" s="49"/>
      <c r="I2" s="49"/>
      <c r="J2" s="50"/>
      <c r="K2" s="48" t="s">
        <v>2</v>
      </c>
      <c r="L2" s="49"/>
      <c r="M2" s="49"/>
      <c r="N2" s="49"/>
      <c r="O2" s="49"/>
      <c r="P2" s="50"/>
      <c r="Q2" s="48" t="s">
        <v>3</v>
      </c>
      <c r="R2" s="49"/>
      <c r="S2" s="49"/>
      <c r="T2" s="49"/>
      <c r="U2" s="49"/>
      <c r="V2" s="50"/>
      <c r="W2" s="48" t="s">
        <v>14</v>
      </c>
      <c r="X2" s="49"/>
      <c r="Y2" s="49"/>
      <c r="Z2" s="49"/>
      <c r="AA2" s="49"/>
      <c r="AB2" s="50"/>
      <c r="AC2" s="48" t="s">
        <v>25</v>
      </c>
      <c r="AD2" s="49"/>
      <c r="AE2" s="49"/>
      <c r="AF2" s="49"/>
      <c r="AG2" s="49"/>
      <c r="AH2" s="50"/>
    </row>
    <row r="3" spans="1:34" ht="26.25" customHeight="1">
      <c r="A3" s="59"/>
      <c r="B3" s="61"/>
      <c r="C3" s="59"/>
      <c r="D3" s="64"/>
      <c r="E3" s="53" t="s">
        <v>34</v>
      </c>
      <c r="F3" s="53"/>
      <c r="G3" s="53"/>
      <c r="H3" s="53"/>
      <c r="I3" s="53"/>
      <c r="J3" s="53"/>
      <c r="K3" s="53" t="s">
        <v>36</v>
      </c>
      <c r="L3" s="53"/>
      <c r="M3" s="53"/>
      <c r="N3" s="53"/>
      <c r="O3" s="53"/>
      <c r="P3" s="53"/>
      <c r="Q3" s="53" t="s">
        <v>37</v>
      </c>
      <c r="R3" s="53"/>
      <c r="S3" s="53"/>
      <c r="T3" s="53"/>
      <c r="U3" s="53"/>
      <c r="V3" s="53"/>
      <c r="W3" s="53" t="s">
        <v>39</v>
      </c>
      <c r="X3" s="53"/>
      <c r="Y3" s="53"/>
      <c r="Z3" s="53"/>
      <c r="AA3" s="53"/>
      <c r="AB3" s="53"/>
      <c r="AC3" s="48" t="s">
        <v>41</v>
      </c>
      <c r="AD3" s="49"/>
      <c r="AE3" s="49"/>
      <c r="AF3" s="49"/>
      <c r="AG3" s="49"/>
      <c r="AH3" s="50"/>
    </row>
    <row r="4" spans="1:34" ht="34.5" customHeight="1">
      <c r="A4" s="59"/>
      <c r="B4" s="62"/>
      <c r="C4" s="59"/>
      <c r="D4" s="65"/>
      <c r="E4" s="20" t="s">
        <v>5</v>
      </c>
      <c r="F4" s="20" t="s">
        <v>11</v>
      </c>
      <c r="G4" s="21" t="s">
        <v>15</v>
      </c>
      <c r="H4" s="21" t="s">
        <v>16</v>
      </c>
      <c r="I4" s="22" t="s">
        <v>17</v>
      </c>
      <c r="J4" s="21" t="s">
        <v>18</v>
      </c>
      <c r="K4" s="23" t="s">
        <v>6</v>
      </c>
      <c r="L4" s="23" t="s">
        <v>12</v>
      </c>
      <c r="M4" s="21" t="s">
        <v>15</v>
      </c>
      <c r="N4" s="21" t="s">
        <v>16</v>
      </c>
      <c r="O4" s="21" t="s">
        <v>17</v>
      </c>
      <c r="P4" s="21" t="s">
        <v>18</v>
      </c>
      <c r="Q4" s="23" t="s">
        <v>6</v>
      </c>
      <c r="R4" s="23" t="s">
        <v>12</v>
      </c>
      <c r="S4" s="21" t="s">
        <v>15</v>
      </c>
      <c r="T4" s="21" t="s">
        <v>16</v>
      </c>
      <c r="U4" s="21" t="s">
        <v>17</v>
      </c>
      <c r="V4" s="21" t="s">
        <v>18</v>
      </c>
      <c r="W4" s="23" t="s">
        <v>6</v>
      </c>
      <c r="X4" s="23" t="s">
        <v>12</v>
      </c>
      <c r="Y4" s="21" t="s">
        <v>15</v>
      </c>
      <c r="Z4" s="21" t="s">
        <v>16</v>
      </c>
      <c r="AA4" s="21" t="s">
        <v>17</v>
      </c>
      <c r="AB4" s="21" t="s">
        <v>18</v>
      </c>
      <c r="AC4" s="23" t="s">
        <v>6</v>
      </c>
      <c r="AD4" s="23" t="s">
        <v>12</v>
      </c>
      <c r="AE4" s="34" t="s">
        <v>15</v>
      </c>
      <c r="AF4" s="34" t="s">
        <v>16</v>
      </c>
      <c r="AG4" s="34" t="s">
        <v>17</v>
      </c>
      <c r="AH4" s="34" t="s">
        <v>18</v>
      </c>
    </row>
    <row r="5" spans="1:34" ht="409.5" customHeight="1">
      <c r="A5" s="28">
        <v>1</v>
      </c>
      <c r="B5" s="44" t="s">
        <v>31</v>
      </c>
      <c r="C5" s="30" t="s">
        <v>48</v>
      </c>
      <c r="D5" s="45" t="s">
        <v>47</v>
      </c>
      <c r="E5" s="24" t="s">
        <v>33</v>
      </c>
      <c r="F5" s="3">
        <f>26900+11000</f>
        <v>37900</v>
      </c>
      <c r="G5" s="25">
        <v>1</v>
      </c>
      <c r="H5" s="26">
        <v>1</v>
      </c>
      <c r="I5" s="27">
        <v>1</v>
      </c>
      <c r="J5" s="1">
        <v>1</v>
      </c>
      <c r="K5" s="24" t="s">
        <v>35</v>
      </c>
      <c r="L5" s="3">
        <v>41780</v>
      </c>
      <c r="M5" s="25">
        <v>1</v>
      </c>
      <c r="N5" s="1">
        <v>1</v>
      </c>
      <c r="O5" s="1">
        <v>1</v>
      </c>
      <c r="P5" s="1">
        <v>1</v>
      </c>
      <c r="Q5" s="32" t="s">
        <v>38</v>
      </c>
      <c r="R5" s="3">
        <f>28783+11770</f>
        <v>40553</v>
      </c>
      <c r="S5" s="24">
        <v>1</v>
      </c>
      <c r="T5" s="1">
        <v>1</v>
      </c>
      <c r="U5" s="1">
        <v>1</v>
      </c>
      <c r="V5" s="1">
        <v>1</v>
      </c>
      <c r="W5" s="32" t="s">
        <v>40</v>
      </c>
      <c r="X5" s="33">
        <f>29186+11935</f>
        <v>41121</v>
      </c>
      <c r="Y5" s="24">
        <v>1</v>
      </c>
      <c r="Z5" s="1">
        <v>1</v>
      </c>
      <c r="AA5" s="1">
        <v>1</v>
      </c>
      <c r="AB5" s="1">
        <v>1</v>
      </c>
      <c r="AC5" s="32" t="s">
        <v>42</v>
      </c>
      <c r="AD5" s="33">
        <v>40174</v>
      </c>
      <c r="AE5" s="24">
        <v>1</v>
      </c>
      <c r="AF5" s="1">
        <v>1</v>
      </c>
      <c r="AG5" s="1">
        <v>1</v>
      </c>
      <c r="AH5" s="1">
        <v>1</v>
      </c>
    </row>
    <row r="6" spans="1:34" ht="409.5">
      <c r="A6" s="28">
        <v>2</v>
      </c>
      <c r="B6" s="44" t="s">
        <v>31</v>
      </c>
      <c r="C6" s="30" t="s">
        <v>48</v>
      </c>
      <c r="D6" s="45" t="s">
        <v>46</v>
      </c>
      <c r="E6" s="24" t="s">
        <v>33</v>
      </c>
      <c r="F6" s="3">
        <f>63900+18000</f>
        <v>81900</v>
      </c>
      <c r="G6" s="25">
        <v>1</v>
      </c>
      <c r="H6" s="26">
        <v>1</v>
      </c>
      <c r="I6" s="27">
        <v>1</v>
      </c>
      <c r="J6" s="1">
        <v>1</v>
      </c>
      <c r="K6" s="24" t="s">
        <v>35</v>
      </c>
      <c r="L6" s="3">
        <v>90286</v>
      </c>
      <c r="M6" s="25">
        <v>1</v>
      </c>
      <c r="N6" s="1">
        <v>1</v>
      </c>
      <c r="O6" s="1">
        <v>1</v>
      </c>
      <c r="P6" s="1">
        <v>1</v>
      </c>
      <c r="Q6" s="32" t="s">
        <v>38</v>
      </c>
      <c r="R6" s="3">
        <f>68373+19260</f>
        <v>87633</v>
      </c>
      <c r="S6" s="24">
        <v>1</v>
      </c>
      <c r="T6" s="1">
        <v>1</v>
      </c>
      <c r="U6" s="1">
        <v>1</v>
      </c>
      <c r="V6" s="1">
        <v>1</v>
      </c>
      <c r="W6" s="32" t="s">
        <v>40</v>
      </c>
      <c r="X6" s="33">
        <f>69331+19530</f>
        <v>88861</v>
      </c>
      <c r="Y6" s="24">
        <v>1</v>
      </c>
      <c r="Z6" s="1">
        <v>1</v>
      </c>
      <c r="AA6" s="1">
        <v>1</v>
      </c>
      <c r="AB6" s="1">
        <v>1</v>
      </c>
      <c r="AC6" s="32" t="s">
        <v>42</v>
      </c>
      <c r="AD6" s="33">
        <v>86814</v>
      </c>
      <c r="AE6" s="24">
        <v>1</v>
      </c>
      <c r="AF6" s="1">
        <v>1</v>
      </c>
      <c r="AG6" s="1">
        <v>1</v>
      </c>
      <c r="AH6" s="1">
        <v>1</v>
      </c>
    </row>
    <row r="7" spans="1:34" ht="25.5">
      <c r="A7" s="28">
        <v>3</v>
      </c>
      <c r="B7" s="46" t="s">
        <v>32</v>
      </c>
      <c r="C7" s="30" t="s">
        <v>49</v>
      </c>
      <c r="D7" s="45" t="s">
        <v>43</v>
      </c>
      <c r="E7" s="24" t="s">
        <v>33</v>
      </c>
      <c r="F7" s="3">
        <v>4000</v>
      </c>
      <c r="G7" s="25">
        <v>1</v>
      </c>
      <c r="H7" s="26">
        <v>1</v>
      </c>
      <c r="I7" s="27">
        <v>1</v>
      </c>
      <c r="J7" s="1">
        <v>1</v>
      </c>
      <c r="K7" s="24" t="s">
        <v>35</v>
      </c>
      <c r="L7" s="3">
        <v>4409</v>
      </c>
      <c r="M7" s="25">
        <v>1</v>
      </c>
      <c r="N7" s="26">
        <v>1</v>
      </c>
      <c r="O7" s="27">
        <v>1</v>
      </c>
      <c r="P7" s="1">
        <v>1</v>
      </c>
      <c r="Q7" s="32" t="s">
        <v>38</v>
      </c>
      <c r="R7" s="3">
        <v>4280</v>
      </c>
      <c r="S7" s="25">
        <v>1</v>
      </c>
      <c r="T7" s="26">
        <v>1</v>
      </c>
      <c r="U7" s="27">
        <v>1</v>
      </c>
      <c r="V7" s="1">
        <v>1</v>
      </c>
      <c r="W7" s="32" t="s">
        <v>40</v>
      </c>
      <c r="X7" s="33">
        <v>4340</v>
      </c>
      <c r="Y7" s="25">
        <v>1</v>
      </c>
      <c r="Z7" s="26">
        <v>1</v>
      </c>
      <c r="AA7" s="27">
        <v>1</v>
      </c>
      <c r="AB7" s="1">
        <v>1</v>
      </c>
      <c r="AC7" s="32" t="s">
        <v>42</v>
      </c>
      <c r="AD7" s="33">
        <v>4240</v>
      </c>
      <c r="AE7" s="25">
        <v>1</v>
      </c>
      <c r="AF7" s="26">
        <v>1</v>
      </c>
      <c r="AG7" s="27">
        <v>1</v>
      </c>
      <c r="AH7" s="1">
        <v>1</v>
      </c>
    </row>
    <row r="8" spans="1:34" ht="26.25" customHeight="1">
      <c r="A8" s="25"/>
      <c r="B8" s="29" t="s">
        <v>13</v>
      </c>
      <c r="C8" s="30"/>
      <c r="D8" s="30"/>
      <c r="E8" s="25"/>
      <c r="F8" s="5">
        <v>123800</v>
      </c>
      <c r="G8" s="41"/>
      <c r="H8" s="42"/>
      <c r="I8" s="42"/>
      <c r="J8" s="41"/>
      <c r="K8" s="43"/>
      <c r="L8" s="5">
        <v>136475</v>
      </c>
      <c r="M8" s="43"/>
      <c r="N8" s="43"/>
      <c r="O8" s="43"/>
      <c r="P8" s="43"/>
      <c r="Q8" s="43"/>
      <c r="R8" s="5">
        <v>132466</v>
      </c>
      <c r="S8" s="41"/>
      <c r="T8" s="41"/>
      <c r="U8" s="41"/>
      <c r="V8" s="41"/>
      <c r="W8" s="43"/>
      <c r="X8" s="5">
        <v>134322</v>
      </c>
      <c r="Y8" s="41"/>
      <c r="Z8" s="41"/>
      <c r="AA8" s="41"/>
      <c r="AB8" s="41"/>
      <c r="AC8" s="43"/>
      <c r="AD8" s="5">
        <v>131228</v>
      </c>
      <c r="AE8" s="25"/>
      <c r="AF8" s="1"/>
      <c r="AG8" s="1"/>
      <c r="AH8" s="1"/>
    </row>
    <row r="9" spans="1:31" ht="16.5" customHeight="1">
      <c r="A9" s="56" t="s">
        <v>19</v>
      </c>
      <c r="B9" s="56"/>
      <c r="C9" s="56"/>
      <c r="D9" s="56"/>
      <c r="E9" s="31"/>
      <c r="F9" s="31"/>
      <c r="G9" s="31"/>
      <c r="H9" s="31"/>
      <c r="I9" s="31"/>
      <c r="J9" s="31"/>
      <c r="K9" s="31"/>
      <c r="L9" s="31"/>
      <c r="M9" s="18"/>
      <c r="Q9" s="31"/>
      <c r="R9" s="40"/>
      <c r="S9" s="15"/>
      <c r="T9" s="19"/>
      <c r="U9" s="19"/>
      <c r="V9" s="19"/>
      <c r="W9" s="31"/>
      <c r="X9" s="36"/>
      <c r="Y9" s="15"/>
      <c r="AC9" s="31"/>
      <c r="AD9" s="36"/>
      <c r="AE9" s="15"/>
    </row>
    <row r="10" spans="1:31" ht="20.25" customHeight="1">
      <c r="A10" s="57" t="s">
        <v>20</v>
      </c>
      <c r="B10" s="57"/>
      <c r="C10" s="57"/>
      <c r="D10" s="57"/>
      <c r="E10" s="57"/>
      <c r="F10" s="57"/>
      <c r="G10" s="57"/>
      <c r="H10" s="57"/>
      <c r="I10" s="57"/>
      <c r="J10" s="57"/>
      <c r="K10" s="57"/>
      <c r="L10" s="57"/>
      <c r="M10" s="18"/>
      <c r="Q10" s="19"/>
      <c r="R10" s="19"/>
      <c r="S10" s="15"/>
      <c r="T10" s="19"/>
      <c r="U10" s="19"/>
      <c r="V10" s="19"/>
      <c r="W10" s="19"/>
      <c r="X10" s="19"/>
      <c r="Y10" s="15"/>
      <c r="AC10" s="19"/>
      <c r="AD10" s="19"/>
      <c r="AE10" s="15"/>
    </row>
    <row r="11" spans="1:31" ht="36" customHeight="1">
      <c r="A11" s="55" t="s">
        <v>29</v>
      </c>
      <c r="B11" s="55"/>
      <c r="C11" s="55"/>
      <c r="D11" s="55"/>
      <c r="E11" s="55"/>
      <c r="F11" s="55"/>
      <c r="G11" s="55"/>
      <c r="H11" s="55"/>
      <c r="I11" s="55"/>
      <c r="J11" s="55"/>
      <c r="K11" s="55"/>
      <c r="L11" s="55"/>
      <c r="M11" s="18"/>
      <c r="R11" s="5"/>
      <c r="S11" s="18"/>
      <c r="X11" s="5"/>
      <c r="Y11" s="18"/>
      <c r="AD11" s="5"/>
      <c r="AE11" s="18"/>
    </row>
    <row r="12" spans="1:31" ht="21.75" customHeight="1">
      <c r="A12" s="55" t="s">
        <v>21</v>
      </c>
      <c r="B12" s="55"/>
      <c r="C12" s="55"/>
      <c r="D12" s="55"/>
      <c r="E12" s="54"/>
      <c r="F12" s="54"/>
      <c r="G12" s="54"/>
      <c r="H12" s="54"/>
      <c r="I12" s="54"/>
      <c r="J12" s="54"/>
      <c r="K12" s="54"/>
      <c r="L12" s="54"/>
      <c r="M12" s="18"/>
      <c r="R12" s="5"/>
      <c r="S12" s="18"/>
      <c r="X12" s="5"/>
      <c r="Y12" s="18"/>
      <c r="AD12" s="5"/>
      <c r="AE12" s="18"/>
    </row>
    <row r="13" ht="9.75" customHeight="1"/>
    <row r="15" spans="2:30" ht="18.75" customHeight="1">
      <c r="B15" s="52" t="s">
        <v>10</v>
      </c>
      <c r="C15" s="52"/>
      <c r="D15" s="52"/>
      <c r="K15" s="51" t="s">
        <v>26</v>
      </c>
      <c r="L15" s="51"/>
      <c r="Q15" s="51"/>
      <c r="R15" s="51"/>
      <c r="W15" s="51"/>
      <c r="X15" s="51"/>
      <c r="AC15" s="51"/>
      <c r="AD15" s="51"/>
    </row>
    <row r="17" spans="2:12" ht="12.75">
      <c r="B17" s="52" t="s">
        <v>27</v>
      </c>
      <c r="C17" s="52"/>
      <c r="D17" s="52"/>
      <c r="K17" s="51" t="s">
        <v>28</v>
      </c>
      <c r="L17" s="51"/>
    </row>
  </sheetData>
  <sheetProtection/>
  <mergeCells count="27">
    <mergeCell ref="A1:L1"/>
    <mergeCell ref="E2:J2"/>
    <mergeCell ref="E3:J3"/>
    <mergeCell ref="A2:A4"/>
    <mergeCell ref="B2:B4"/>
    <mergeCell ref="C2:C4"/>
    <mergeCell ref="D2:D4"/>
    <mergeCell ref="W15:X15"/>
    <mergeCell ref="E12:L12"/>
    <mergeCell ref="A12:D12"/>
    <mergeCell ref="K15:L15"/>
    <mergeCell ref="K2:P2"/>
    <mergeCell ref="K3:P3"/>
    <mergeCell ref="A11:L11"/>
    <mergeCell ref="A9:D9"/>
    <mergeCell ref="A10:L10"/>
    <mergeCell ref="B15:D15"/>
    <mergeCell ref="AC2:AH2"/>
    <mergeCell ref="AC3:AH3"/>
    <mergeCell ref="AC15:AD15"/>
    <mergeCell ref="B17:D17"/>
    <mergeCell ref="K17:L17"/>
    <mergeCell ref="Q2:V2"/>
    <mergeCell ref="Q3:V3"/>
    <mergeCell ref="Q15:R15"/>
    <mergeCell ref="W2:AB2"/>
    <mergeCell ref="W3:AB3"/>
  </mergeCells>
  <printOptions/>
  <pageMargins left="0.31496062992125984" right="0.1968503937007874" top="0.15" bottom="0.15" header="0.11" footer="0"/>
  <pageSetup fitToHeight="0" horizontalDpi="300" verticalDpi="300" orientation="landscape" paperSize="9" scale="50"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R12"/>
  <sheetViews>
    <sheetView tabSelected="1" zoomScale="80" zoomScaleNormal="80" zoomScaleSheetLayoutView="75" zoomScalePageLayoutView="0" workbookViewId="0" topLeftCell="B1">
      <selection activeCell="B7" sqref="B7"/>
    </sheetView>
  </sheetViews>
  <sheetFormatPr defaultColWidth="9.00390625" defaultRowHeight="12.75"/>
  <cols>
    <col min="1" max="1" width="5.75390625" style="18" customWidth="1"/>
    <col min="2" max="2" width="24.25390625" style="18" customWidth="1"/>
    <col min="3" max="3" width="99.00390625" style="18" customWidth="1"/>
    <col min="4" max="5" width="12.00390625" style="5" customWidth="1"/>
    <col min="6" max="6" width="7.00390625" style="5" customWidth="1"/>
    <col min="7" max="7" width="16.375" style="5" customWidth="1"/>
    <col min="8" max="8" width="0" style="5" hidden="1" customWidth="1"/>
    <col min="9" max="14" width="13.375" style="5" hidden="1" customWidth="1"/>
    <col min="15" max="15" width="22.75390625" style="5" customWidth="1"/>
    <col min="16" max="16" width="16.125" style="5" customWidth="1"/>
    <col min="17" max="17" width="20.375" style="5" customWidth="1"/>
    <col min="18" max="16384" width="9.125" style="5" customWidth="1"/>
  </cols>
  <sheetData>
    <row r="1" spans="1:7" ht="12.75">
      <c r="A1" s="4"/>
      <c r="B1" s="4"/>
      <c r="C1" s="4"/>
      <c r="F1" s="6"/>
      <c r="G1" s="6"/>
    </row>
    <row r="2" spans="1:5" ht="12.75">
      <c r="A2" s="7"/>
      <c r="B2" s="7" t="s">
        <v>51</v>
      </c>
      <c r="C2" s="7"/>
      <c r="D2" s="7"/>
      <c r="E2" s="7"/>
    </row>
    <row r="3" spans="1:7" ht="12.75" customHeight="1">
      <c r="A3" s="66" t="s">
        <v>0</v>
      </c>
      <c r="B3" s="66" t="s">
        <v>7</v>
      </c>
      <c r="C3" s="63" t="s">
        <v>4</v>
      </c>
      <c r="D3" s="72" t="s">
        <v>23</v>
      </c>
      <c r="E3" s="69" t="s">
        <v>50</v>
      </c>
      <c r="F3" s="72" t="s">
        <v>22</v>
      </c>
      <c r="G3" s="72" t="s">
        <v>24</v>
      </c>
    </row>
    <row r="4" spans="1:7" ht="12.75">
      <c r="A4" s="67"/>
      <c r="B4" s="67"/>
      <c r="C4" s="64"/>
      <c r="D4" s="72"/>
      <c r="E4" s="70"/>
      <c r="F4" s="72"/>
      <c r="G4" s="72"/>
    </row>
    <row r="5" spans="1:7" ht="12.75">
      <c r="A5" s="68"/>
      <c r="B5" s="68"/>
      <c r="C5" s="65"/>
      <c r="D5" s="72"/>
      <c r="E5" s="71"/>
      <c r="F5" s="72"/>
      <c r="G5" s="72"/>
    </row>
    <row r="6" spans="1:7" ht="12.75">
      <c r="A6" s="8">
        <v>1</v>
      </c>
      <c r="B6" s="8">
        <v>2</v>
      </c>
      <c r="C6" s="47">
        <v>3</v>
      </c>
      <c r="D6" s="9"/>
      <c r="E6" s="9"/>
      <c r="F6" s="9">
        <v>13</v>
      </c>
      <c r="G6" s="9"/>
    </row>
    <row r="7" spans="1:14" ht="409.5">
      <c r="A7" s="10">
        <v>1</v>
      </c>
      <c r="B7" s="44" t="s">
        <v>31</v>
      </c>
      <c r="C7" s="45" t="s">
        <v>47</v>
      </c>
      <c r="D7" s="2">
        <v>40305.6</v>
      </c>
      <c r="E7" s="2" t="s">
        <v>44</v>
      </c>
      <c r="F7" s="12">
        <v>1</v>
      </c>
      <c r="G7" s="13">
        <v>40305.6</v>
      </c>
      <c r="H7" s="17"/>
      <c r="I7" s="36" t="e">
        <f>#REF!*F7</f>
        <v>#REF!</v>
      </c>
      <c r="J7" s="37" t="e">
        <f>#REF!*F7</f>
        <v>#REF!</v>
      </c>
      <c r="K7" s="38" t="e">
        <f>#REF!*F7</f>
        <v>#REF!</v>
      </c>
      <c r="L7" s="36" t="e">
        <f>#REF!*F7</f>
        <v>#REF!</v>
      </c>
      <c r="M7" s="36" t="e">
        <f>#REF!*F7</f>
        <v>#REF!</v>
      </c>
      <c r="N7" s="36"/>
    </row>
    <row r="8" spans="1:14" ht="409.5">
      <c r="A8" s="10">
        <v>2</v>
      </c>
      <c r="B8" s="44" t="s">
        <v>31</v>
      </c>
      <c r="C8" s="45" t="s">
        <v>46</v>
      </c>
      <c r="D8" s="14">
        <v>87098.8</v>
      </c>
      <c r="E8" s="2" t="s">
        <v>44</v>
      </c>
      <c r="F8" s="12">
        <v>1</v>
      </c>
      <c r="G8" s="14">
        <v>87098.8</v>
      </c>
      <c r="H8" s="17"/>
      <c r="I8" s="36" t="e">
        <f>#REF!*F8</f>
        <v>#REF!</v>
      </c>
      <c r="J8" s="37" t="e">
        <f>#REF!*F8</f>
        <v>#REF!</v>
      </c>
      <c r="K8" s="38" t="e">
        <f>#REF!*F8</f>
        <v>#REF!</v>
      </c>
      <c r="L8" s="36" t="e">
        <f>#REF!*F8</f>
        <v>#REF!</v>
      </c>
      <c r="M8" s="36" t="e">
        <f>#REF!*F8</f>
        <v>#REF!</v>
      </c>
      <c r="N8" s="36"/>
    </row>
    <row r="9" spans="1:14" ht="33.75" customHeight="1">
      <c r="A9" s="10">
        <v>3</v>
      </c>
      <c r="B9" s="46" t="s">
        <v>32</v>
      </c>
      <c r="C9" s="45" t="s">
        <v>43</v>
      </c>
      <c r="D9" s="2">
        <v>4253.8</v>
      </c>
      <c r="E9" s="2" t="s">
        <v>45</v>
      </c>
      <c r="F9" s="12">
        <v>1</v>
      </c>
      <c r="G9" s="14">
        <v>4253.8</v>
      </c>
      <c r="H9" s="17"/>
      <c r="I9" s="36" t="e">
        <f>#REF!*F9</f>
        <v>#REF!</v>
      </c>
      <c r="J9" s="37" t="e">
        <f>#REF!*F9</f>
        <v>#REF!</v>
      </c>
      <c r="K9" s="38" t="e">
        <f>#REF!*F9</f>
        <v>#REF!</v>
      </c>
      <c r="L9" s="36" t="e">
        <f>#REF!*F9</f>
        <v>#REF!</v>
      </c>
      <c r="M9" s="36" t="e">
        <f>#REF!*F9</f>
        <v>#REF!</v>
      </c>
      <c r="N9" s="36"/>
    </row>
    <row r="10" spans="1:15" ht="12.75">
      <c r="A10" s="10"/>
      <c r="B10" s="11"/>
      <c r="C10" s="11"/>
      <c r="D10" s="2"/>
      <c r="E10" s="2"/>
      <c r="F10" s="14"/>
      <c r="G10" s="14">
        <v>131658.2</v>
      </c>
      <c r="I10" s="13" t="e">
        <f>SUM(I7:I9)</f>
        <v>#REF!</v>
      </c>
      <c r="J10" s="13" t="e">
        <f>SUM(J7:J9)</f>
        <v>#REF!</v>
      </c>
      <c r="K10" s="13" t="e">
        <f>SUM(K7:K9)</f>
        <v>#REF!</v>
      </c>
      <c r="L10" s="13" t="e">
        <f>SUM(L7:L9)</f>
        <v>#REF!</v>
      </c>
      <c r="M10" s="13" t="e">
        <f>SUM(M7:M9)</f>
        <v>#REF!</v>
      </c>
      <c r="N10" s="35"/>
      <c r="O10" s="39"/>
    </row>
    <row r="11" spans="1:14" s="17" customFormat="1" ht="34.5" customHeight="1">
      <c r="A11" s="15"/>
      <c r="B11" s="4"/>
      <c r="C11" s="4"/>
      <c r="D11" s="16"/>
      <c r="E11" s="16"/>
      <c r="F11" s="16"/>
      <c r="G11" s="16"/>
      <c r="H11" s="5"/>
      <c r="I11" s="36"/>
      <c r="J11" s="36"/>
      <c r="K11" s="36"/>
      <c r="L11" s="36"/>
      <c r="M11" s="36"/>
      <c r="N11" s="36"/>
    </row>
    <row r="12" spans="2:18" ht="12.75">
      <c r="B12" s="52"/>
      <c r="C12" s="52"/>
      <c r="D12" s="51"/>
      <c r="E12" s="51"/>
      <c r="F12" s="51"/>
      <c r="M12" s="19"/>
      <c r="N12" s="19"/>
      <c r="O12" s="51"/>
      <c r="P12" s="51"/>
      <c r="Q12" s="51"/>
      <c r="R12" s="51"/>
    </row>
  </sheetData>
  <sheetProtection/>
  <mergeCells count="10">
    <mergeCell ref="B12:C12"/>
    <mergeCell ref="O12:R12"/>
    <mergeCell ref="D12:F12"/>
    <mergeCell ref="A3:A5"/>
    <mergeCell ref="B3:B5"/>
    <mergeCell ref="E3:E5"/>
    <mergeCell ref="C3:C5"/>
    <mergeCell ref="G3:G5"/>
    <mergeCell ref="F3:F5"/>
    <mergeCell ref="D3:D5"/>
  </mergeCells>
  <printOptions/>
  <pageMargins left="0.1968503937007874" right="0.16" top="0.12" bottom="0.1968503937007874" header="0.11" footer="0.16"/>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2022-06-22T12:09:53Z</cp:lastPrinted>
  <dcterms:created xsi:type="dcterms:W3CDTF">2011-08-16T14:08:10Z</dcterms:created>
  <dcterms:modified xsi:type="dcterms:W3CDTF">2022-06-30T11:46:17Z</dcterms:modified>
  <cp:category/>
  <cp:version/>
  <cp:contentType/>
  <cp:contentStatus/>
</cp:coreProperties>
</file>